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февраль\"/>
    </mc:Choice>
  </mc:AlternateContent>
  <xr:revisionPtr revIDLastSave="0" documentId="13_ncr:1_{288268B7-AEEF-452A-8310-AB5DC0DCD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3" l="1"/>
  <c r="K10" i="3"/>
  <c r="K3" i="3"/>
  <c r="I20" i="3"/>
  <c r="G20" i="3"/>
  <c r="F20" i="3"/>
  <c r="H20" i="3"/>
  <c r="J21" i="3"/>
  <c r="E21" i="3"/>
  <c r="D21" i="3"/>
  <c r="C21" i="3"/>
  <c r="K8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3" i="3"/>
  <c r="K19" i="3"/>
  <c r="K17" i="3"/>
  <c r="K16" i="3"/>
  <c r="K15" i="3"/>
  <c r="K14" i="3"/>
  <c r="K7" i="3"/>
  <c r="K6" i="3"/>
  <c r="K5" i="3"/>
  <c r="K4" i="3"/>
  <c r="H22" i="3" l="1"/>
  <c r="F22" i="3"/>
  <c r="D23" i="3"/>
  <c r="C23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<sst xmlns="http://schemas.openxmlformats.org/spreadsheetml/2006/main" count="52" uniqueCount="52">
  <si>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</si>
  <si>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</si>
  <si>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</si>
  <si>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</si>
  <si>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</si>
  <si>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</si>
  <si>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</si>
  <si>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</si>
  <si>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</si>
  <si>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</si>
  <si>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</si>
  <si>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</si>
  <si>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</si>
  <si>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</si>
  <si>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</si>
  <si>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</si>
  <si>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</si>
  <si>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</si>
  <si>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</si>
  <si>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</si>
  <si>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</si>
  <si>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</si>
  <si>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</si>
  <si>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</si>
  <si>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</si>
  <si>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</si>
  <si>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</si>
  <si>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</si>
  <si>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</si>
  <si>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</si>
  <si>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</si>
  <si>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</si>
  <si>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</si>
  <si>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</si>
  <si>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</si>
  <si>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"Культура и туризм"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</si>
  <si>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</si>
  <si>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</si>
  <si>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</si>
  <si>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</si>
  <si>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(Решением о бюджете от 03.12.2025 
№ 73/2025-НА), 
тыс. руб.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</si>
  <si>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</si>
  <si>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</si>
  <si>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t>Темп роста к соответствующему периоду 2025 года, %</t>
  </si>
  <si>
    <r>
      <t>Утвержденные бюджетные значения на 
2026 год
 (Решением о бюджете от</t>
    </r>
    <r>
      <rPr>
        <b/>
        <sz val="10"/>
        <rFont val="Times New Roman"/>
        <family val="1"/>
        <charset val="204"/>
      </rPr>
      <t xml:space="preserve"> 03.12.2025 
№ 73/2025-НА</t>
    </r>
    <r>
      <rPr>
        <sz val="10"/>
        <rFont val="Times New Roman"/>
        <family val="1"/>
        <charset val="204"/>
      </rPr>
      <t>), 
тыс. руб.</t>
    </r>
  </si>
  <si>
    <t>Муниципальная программа "Развитие инженерной инфраструктуры и энергоэффективности"</t>
  </si>
  <si>
    <t>20 0 00 00000</t>
  </si>
  <si>
    <t>Муниципальная программа "Чистый округ"</t>
  </si>
  <si>
    <t>Сведения об исполнении бюджета городского округа Реутов по расходам в разрезе муниципальных программ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
(по состоянию на 01.03.2026)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</si>
  <si>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01.03.2026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</si>
  <si>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01.03.2026</t>
    </r>
    <r>
      <rPr>
        <sz val="10"/>
        <rFont val="Times New Roman"/>
        <family val="1"/>
        <charset val="204"/>
      </rPr>
      <t>, 
тыс. руб.</t>
    </r>
  </si>
  <si>
    <r>
      <t>Фактически исполнено по состоянию на</t>
    </r>
    <r>
      <rPr>
        <b/>
        <sz val="10"/>
        <rFont val="Times New Roman"/>
        <family val="1"/>
        <charset val="204"/>
      </rPr>
      <t xml:space="preserve"> 01.03.2025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</si>
</sst>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K8" sqref="K8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7.25" customHeight="1" thickBot="1" x14ac:dyDescent="0.3">
      <c r="A2" s="1" t="s">
        <v>0</v>
      </c>
      <c r="B2" s="1" t="s">
        <v>1</v>
      </c>
      <c r="C2" s="18" t="s">
        <v>44</v>
      </c>
      <c r="D2" s="18" t="s">
        <v>49</v>
      </c>
      <c r="E2" s="18" t="s">
        <v>50</v>
      </c>
      <c r="F2" s="18" t="s">
        <v>39</v>
      </c>
      <c r="G2" s="19" t="s">
        <v>40</v>
      </c>
      <c r="H2" s="18" t="s">
        <v>41</v>
      </c>
      <c r="I2" s="19" t="s">
        <v>42</v>
      </c>
      <c r="J2" s="18" t="s">
        <v>51</v>
      </c>
      <c r="K2" s="20" t="s">
        <v>43</v>
      </c>
    </row>
    <row r="3" spans="1:11" ht="24" customHeight="1" thickBot="1" x14ac:dyDescent="0.3">
      <c r="A3" s="11" t="s">
        <v>2</v>
      </c>
      <c r="B3" s="12" t="s">
        <v>21</v>
      </c>
      <c r="C3" s="13">
        <v>3500</v>
      </c>
      <c r="D3" s="13">
        <v>3500</v>
      </c>
      <c r="E3" s="13">
        <v>50</v>
      </c>
      <c r="F3" s="14">
        <f>SUM(E3-C3)</f>
        <v>-3450</v>
      </c>
      <c r="G3" s="22">
        <f>E3/C3*100</f>
        <v>1.4285714285714286</v>
      </c>
      <c r="H3" s="14">
        <f>SUM(E3-D3)</f>
        <v>-3450</v>
      </c>
      <c r="I3" s="22">
        <f>E3/D3*100</f>
        <v>1.4285714285714286</v>
      </c>
      <c r="J3" s="27">
        <v>340</v>
      </c>
      <c r="K3" s="29">
        <f t="shared" ref="K3:K12" si="0">E3/J3*100</f>
        <v>14.705882352941178</v>
      </c>
    </row>
    <row r="4" spans="1:11" ht="24" customHeight="1" thickBot="1" x14ac:dyDescent="0.3">
      <c r="A4" s="2" t="s">
        <v>6</v>
      </c>
      <c r="B4" s="6" t="s">
        <v>35</v>
      </c>
      <c r="C4" s="3">
        <v>344608.96</v>
      </c>
      <c r="D4" s="3">
        <v>346093.23707999999</v>
      </c>
      <c r="E4" s="3">
        <v>35675.312019999998</v>
      </c>
      <c r="F4" s="7">
        <f t="shared" ref="F4:F23" si="1">SUM(E4-C4)</f>
        <v>-308933.64798000001</v>
      </c>
      <c r="G4" s="22">
        <f t="shared" ref="G4:G23" si="2">E4/C4*100</f>
        <v>10.352404075622408</v>
      </c>
      <c r="H4" s="7">
        <f t="shared" ref="H4:H23" si="3">SUM(E4-D4)</f>
        <v>-310417.92505999998</v>
      </c>
      <c r="I4" s="22">
        <f t="shared" ref="I4:I23" si="4">E4/D4*100</f>
        <v>10.308006108698851</v>
      </c>
      <c r="J4" s="21">
        <v>31953.86231</v>
      </c>
      <c r="K4" s="29">
        <f t="shared" si="0"/>
        <v>111.64632204362776</v>
      </c>
    </row>
    <row r="5" spans="1:11" ht="24" customHeight="1" thickBot="1" x14ac:dyDescent="0.3">
      <c r="A5" s="2" t="s">
        <v>7</v>
      </c>
      <c r="B5" s="6" t="s">
        <v>22</v>
      </c>
      <c r="C5" s="3">
        <v>3135940.88</v>
      </c>
      <c r="D5" s="3">
        <v>3145917.8958100001</v>
      </c>
      <c r="E5" s="3">
        <v>267993.21153999999</v>
      </c>
      <c r="F5" s="7">
        <f t="shared" si="1"/>
        <v>-2867947.6684599998</v>
      </c>
      <c r="G5" s="22">
        <f t="shared" si="2"/>
        <v>8.5458630055551303</v>
      </c>
      <c r="H5" s="7">
        <f t="shared" si="3"/>
        <v>-2877924.6842700001</v>
      </c>
      <c r="I5" s="22">
        <f t="shared" si="4"/>
        <v>8.5187605149179522</v>
      </c>
      <c r="J5" s="21">
        <v>227452.79904000001</v>
      </c>
      <c r="K5" s="29">
        <f t="shared" si="0"/>
        <v>117.82365953336564</v>
      </c>
    </row>
    <row r="6" spans="1:11" ht="24" customHeight="1" thickBot="1" x14ac:dyDescent="0.3">
      <c r="A6" s="2" t="s">
        <v>8</v>
      </c>
      <c r="B6" s="6" t="s">
        <v>23</v>
      </c>
      <c r="C6" s="3">
        <v>33680.19</v>
      </c>
      <c r="D6" s="3">
        <v>32768.19</v>
      </c>
      <c r="E6" s="3">
        <v>1413.1819599999999</v>
      </c>
      <c r="F6" s="7">
        <f t="shared" si="1"/>
        <v>-32267.008040000001</v>
      </c>
      <c r="G6" s="22">
        <f t="shared" si="2"/>
        <v>4.1958847619327555</v>
      </c>
      <c r="H6" s="7">
        <f t="shared" si="3"/>
        <v>-31355.008040000001</v>
      </c>
      <c r="I6" s="22">
        <f t="shared" si="4"/>
        <v>4.3126640806220902</v>
      </c>
      <c r="J6" s="21">
        <v>1931.3758499999999</v>
      </c>
      <c r="K6" s="29">
        <f t="shared" si="0"/>
        <v>73.169702313508793</v>
      </c>
    </row>
    <row r="7" spans="1:11" ht="24" customHeight="1" thickBot="1" x14ac:dyDescent="0.3">
      <c r="A7" s="4" t="s">
        <v>9</v>
      </c>
      <c r="B7" s="8" t="s">
        <v>24</v>
      </c>
      <c r="C7" s="5">
        <v>208593.63</v>
      </c>
      <c r="D7" s="5">
        <v>208593.63</v>
      </c>
      <c r="E7" s="5">
        <v>19681.703699999998</v>
      </c>
      <c r="F7" s="7">
        <f t="shared" si="1"/>
        <v>-188911.92629999999</v>
      </c>
      <c r="G7" s="22">
        <f t="shared" si="2"/>
        <v>9.4354289246512462</v>
      </c>
      <c r="H7" s="7">
        <f t="shared" si="3"/>
        <v>-188911.92629999999</v>
      </c>
      <c r="I7" s="22">
        <f t="shared" si="4"/>
        <v>9.4354289246512462</v>
      </c>
      <c r="J7" s="21">
        <v>19568.293079999999</v>
      </c>
      <c r="K7" s="29">
        <f t="shared" si="0"/>
        <v>100.57956317158757</v>
      </c>
    </row>
    <row r="8" spans="1:11" ht="24" customHeight="1" thickBot="1" x14ac:dyDescent="0.3">
      <c r="A8" s="2" t="s">
        <v>10</v>
      </c>
      <c r="B8" s="6" t="s">
        <v>25</v>
      </c>
      <c r="C8" s="3">
        <v>895</v>
      </c>
      <c r="D8" s="3">
        <v>895</v>
      </c>
      <c r="E8" s="3">
        <v>73.315920000000006</v>
      </c>
      <c r="F8" s="7">
        <f t="shared" si="1"/>
        <v>-821.68407999999999</v>
      </c>
      <c r="G8" s="22">
        <f t="shared" si="2"/>
        <v>8.1917229050279339</v>
      </c>
      <c r="H8" s="7">
        <f t="shared" si="3"/>
        <v>-821.68407999999999</v>
      </c>
      <c r="I8" s="22">
        <f t="shared" si="4"/>
        <v>8.1917229050279339</v>
      </c>
      <c r="J8" s="21">
        <v>101.2313</v>
      </c>
      <c r="K8" s="29">
        <f t="shared" si="0"/>
        <v>72.424161301889839</v>
      </c>
    </row>
    <row r="9" spans="1:11" ht="24" customHeight="1" thickBot="1" x14ac:dyDescent="0.3">
      <c r="A9" s="2" t="s">
        <v>11</v>
      </c>
      <c r="B9" s="6" t="s">
        <v>26</v>
      </c>
      <c r="C9" s="3">
        <v>300</v>
      </c>
      <c r="D9" s="3">
        <v>300</v>
      </c>
      <c r="E9" s="3">
        <v>0</v>
      </c>
      <c r="F9" s="7">
        <f t="shared" si="1"/>
        <v>-300</v>
      </c>
      <c r="G9" s="22">
        <f t="shared" si="2"/>
        <v>0</v>
      </c>
      <c r="H9" s="7">
        <f t="shared" si="3"/>
        <v>-300</v>
      </c>
      <c r="I9" s="22">
        <f t="shared" si="4"/>
        <v>0</v>
      </c>
      <c r="J9" s="21">
        <v>42.4</v>
      </c>
      <c r="K9" s="29"/>
    </row>
    <row r="10" spans="1:11" ht="24" customHeight="1" thickBot="1" x14ac:dyDescent="0.3">
      <c r="A10" s="2" t="s">
        <v>12</v>
      </c>
      <c r="B10" s="6" t="s">
        <v>27</v>
      </c>
      <c r="C10" s="3">
        <v>163132.62</v>
      </c>
      <c r="D10" s="3">
        <v>163790.68719999999</v>
      </c>
      <c r="E10" s="3">
        <v>15086.51159</v>
      </c>
      <c r="F10" s="7">
        <f t="shared" si="1"/>
        <v>-148046.10840999999</v>
      </c>
      <c r="G10" s="22">
        <f t="shared" si="2"/>
        <v>9.2480042250286907</v>
      </c>
      <c r="H10" s="7">
        <f t="shared" si="3"/>
        <v>-148704.17560999998</v>
      </c>
      <c r="I10" s="22">
        <f t="shared" si="4"/>
        <v>9.2108482160394765</v>
      </c>
      <c r="J10" s="21">
        <v>10452.95181</v>
      </c>
      <c r="K10" s="29">
        <f t="shared" si="0"/>
        <v>144.32776371902168</v>
      </c>
    </row>
    <row r="11" spans="1:11" ht="24" customHeight="1" thickBot="1" x14ac:dyDescent="0.3">
      <c r="A11" s="2" t="s">
        <v>13</v>
      </c>
      <c r="B11" s="6" t="s">
        <v>28</v>
      </c>
      <c r="C11" s="3">
        <v>9233</v>
      </c>
      <c r="D11" s="3">
        <v>9233</v>
      </c>
      <c r="E11" s="3">
        <v>0</v>
      </c>
      <c r="F11" s="7">
        <f t="shared" si="1"/>
        <v>-9233</v>
      </c>
      <c r="G11" s="22">
        <f t="shared" si="2"/>
        <v>0</v>
      </c>
      <c r="H11" s="7">
        <f t="shared" si="3"/>
        <v>-9233</v>
      </c>
      <c r="I11" s="22">
        <f t="shared" si="4"/>
        <v>0</v>
      </c>
      <c r="J11" s="21">
        <v>0</v>
      </c>
      <c r="K11" s="29"/>
    </row>
    <row r="12" spans="1:11" ht="30" customHeight="1" thickBot="1" x14ac:dyDescent="0.3">
      <c r="A12" s="2" t="s">
        <v>14</v>
      </c>
      <c r="B12" s="6" t="s">
        <v>45</v>
      </c>
      <c r="C12" s="3">
        <v>1996747.59</v>
      </c>
      <c r="D12" s="3">
        <v>1761163.8194599999</v>
      </c>
      <c r="E12" s="3">
        <v>26376.447990000001</v>
      </c>
      <c r="F12" s="7">
        <f t="shared" si="1"/>
        <v>-1970371.1420100001</v>
      </c>
      <c r="G12" s="22">
        <f t="shared" si="2"/>
        <v>1.3209705684432553</v>
      </c>
      <c r="H12" s="7">
        <f t="shared" si="3"/>
        <v>-1734787.3714699999</v>
      </c>
      <c r="I12" s="22">
        <f t="shared" si="4"/>
        <v>1.4976714657973969</v>
      </c>
      <c r="J12" s="21">
        <v>231344.1796</v>
      </c>
      <c r="K12" s="29">
        <f t="shared" si="0"/>
        <v>11.401388198140776</v>
      </c>
    </row>
    <row r="13" spans="1:11" ht="24" customHeight="1" thickBot="1" x14ac:dyDescent="0.3">
      <c r="A13" s="2" t="s">
        <v>15</v>
      </c>
      <c r="B13" s="6" t="s">
        <v>29</v>
      </c>
      <c r="C13" s="3">
        <v>62008.4</v>
      </c>
      <c r="D13" s="3">
        <v>62347.4</v>
      </c>
      <c r="E13" s="3">
        <v>0</v>
      </c>
      <c r="F13" s="7">
        <f t="shared" si="1"/>
        <v>-62008.4</v>
      </c>
      <c r="G13" s="22">
        <f t="shared" si="2"/>
        <v>0</v>
      </c>
      <c r="H13" s="7">
        <f t="shared" si="3"/>
        <v>-62347.4</v>
      </c>
      <c r="I13" s="22">
        <f t="shared" si="4"/>
        <v>0</v>
      </c>
      <c r="J13" s="21">
        <v>0</v>
      </c>
      <c r="K13" s="29"/>
    </row>
    <row r="14" spans="1:11" ht="24" customHeight="1" thickBot="1" x14ac:dyDescent="0.3">
      <c r="A14" s="2" t="s">
        <v>16</v>
      </c>
      <c r="B14" s="6" t="s">
        <v>30</v>
      </c>
      <c r="C14" s="3">
        <v>794668.21</v>
      </c>
      <c r="D14" s="3">
        <v>795067.07067000004</v>
      </c>
      <c r="E14" s="3">
        <v>71926.755480000007</v>
      </c>
      <c r="F14" s="7">
        <f t="shared" si="1"/>
        <v>-722741.45451999991</v>
      </c>
      <c r="G14" s="22">
        <f t="shared" si="2"/>
        <v>9.0511680944176707</v>
      </c>
      <c r="H14" s="7">
        <f t="shared" si="3"/>
        <v>-723140.31518999999</v>
      </c>
      <c r="I14" s="22">
        <f t="shared" si="4"/>
        <v>9.0466274020615138</v>
      </c>
      <c r="J14" s="21">
        <v>62044.523950000003</v>
      </c>
      <c r="K14" s="29">
        <f t="shared" ref="K14:K23" si="5">E14/J14*100</f>
        <v>115.9276450214427</v>
      </c>
    </row>
    <row r="15" spans="1:11" ht="38.25" customHeight="1" thickBot="1" x14ac:dyDescent="0.3">
      <c r="A15" s="2" t="s">
        <v>17</v>
      </c>
      <c r="B15" s="6" t="s">
        <v>31</v>
      </c>
      <c r="C15" s="3">
        <v>71340.34</v>
      </c>
      <c r="D15" s="3">
        <v>71395.02</v>
      </c>
      <c r="E15" s="3">
        <v>10415.73466</v>
      </c>
      <c r="F15" s="7">
        <f t="shared" si="1"/>
        <v>-60924.605339999995</v>
      </c>
      <c r="G15" s="22">
        <f t="shared" si="2"/>
        <v>14.600063105950994</v>
      </c>
      <c r="H15" s="7">
        <f t="shared" si="3"/>
        <v>-60979.285340000002</v>
      </c>
      <c r="I15" s="22">
        <f t="shared" si="4"/>
        <v>14.588881213283504</v>
      </c>
      <c r="J15" s="21">
        <v>4969.4128499999997</v>
      </c>
      <c r="K15" s="29">
        <f t="shared" si="5"/>
        <v>209.59688748742221</v>
      </c>
    </row>
    <row r="16" spans="1:11" ht="24" customHeight="1" thickBot="1" x14ac:dyDescent="0.3">
      <c r="A16" s="2" t="s">
        <v>18</v>
      </c>
      <c r="B16" s="6" t="s">
        <v>32</v>
      </c>
      <c r="C16" s="3">
        <v>335034.67</v>
      </c>
      <c r="D16" s="3">
        <v>247112.37867999999</v>
      </c>
      <c r="E16" s="3">
        <v>12189.817150000001</v>
      </c>
      <c r="F16" s="7">
        <f t="shared" si="1"/>
        <v>-322844.85284999997</v>
      </c>
      <c r="G16" s="22">
        <f t="shared" si="2"/>
        <v>3.6383748434154595</v>
      </c>
      <c r="H16" s="7">
        <f t="shared" si="3"/>
        <v>-234922.56153000001</v>
      </c>
      <c r="I16" s="22">
        <f t="shared" si="4"/>
        <v>4.932904298487327</v>
      </c>
      <c r="J16" s="21">
        <v>9021.4232599999996</v>
      </c>
      <c r="K16" s="29">
        <f t="shared" si="5"/>
        <v>135.12077638623069</v>
      </c>
    </row>
    <row r="17" spans="1:11" ht="24" customHeight="1" thickBot="1" x14ac:dyDescent="0.3">
      <c r="A17" s="2" t="s">
        <v>19</v>
      </c>
      <c r="B17" s="6" t="s">
        <v>33</v>
      </c>
      <c r="C17" s="3">
        <v>128604.9</v>
      </c>
      <c r="D17" s="3">
        <v>124157.77</v>
      </c>
      <c r="E17" s="3">
        <v>13247.715529999999</v>
      </c>
      <c r="F17" s="7">
        <f t="shared" si="1"/>
        <v>-115357.18446999999</v>
      </c>
      <c r="G17" s="22">
        <f t="shared" si="2"/>
        <v>10.301097026629623</v>
      </c>
      <c r="H17" s="7">
        <f t="shared" si="3"/>
        <v>-110910.05447</v>
      </c>
      <c r="I17" s="22">
        <f t="shared" si="4"/>
        <v>10.670065618929851</v>
      </c>
      <c r="J17" s="21">
        <v>12146.522779999999</v>
      </c>
      <c r="K17" s="29">
        <f t="shared" si="5"/>
        <v>109.06590939600575</v>
      </c>
    </row>
    <row r="18" spans="1:11" ht="24" customHeight="1" thickBot="1" x14ac:dyDescent="0.3">
      <c r="A18" s="2" t="s">
        <v>36</v>
      </c>
      <c r="B18" s="6" t="s">
        <v>37</v>
      </c>
      <c r="C18" s="9">
        <v>100</v>
      </c>
      <c r="D18" s="9">
        <v>100</v>
      </c>
      <c r="E18" s="9">
        <v>0</v>
      </c>
      <c r="F18" s="7">
        <f>SUM(E18-C18)</f>
        <v>-100</v>
      </c>
      <c r="G18" s="22">
        <f t="shared" si="2"/>
        <v>0</v>
      </c>
      <c r="H18" s="7">
        <f t="shared" si="3"/>
        <v>-100</v>
      </c>
      <c r="I18" s="22">
        <f t="shared" si="4"/>
        <v>0</v>
      </c>
      <c r="J18" s="21">
        <v>0</v>
      </c>
      <c r="K18" s="29"/>
    </row>
    <row r="19" spans="1:11" ht="24" customHeight="1" thickBot="1" x14ac:dyDescent="0.3">
      <c r="A19" s="2" t="s">
        <v>20</v>
      </c>
      <c r="B19" s="6" t="s">
        <v>34</v>
      </c>
      <c r="C19" s="3">
        <v>658765.24</v>
      </c>
      <c r="D19" s="3">
        <v>658884.23531000002</v>
      </c>
      <c r="E19" s="3">
        <v>44591.903380000003</v>
      </c>
      <c r="F19" s="7">
        <f>SUM(E19-C19)</f>
        <v>-614173.33661999996</v>
      </c>
      <c r="G19" s="22">
        <f t="shared" si="2"/>
        <v>6.769012794299833</v>
      </c>
      <c r="H19" s="7">
        <f t="shared" si="3"/>
        <v>-614292.33192999999</v>
      </c>
      <c r="I19" s="22">
        <f t="shared" si="4"/>
        <v>6.7677903021947179</v>
      </c>
      <c r="J19" s="21">
        <v>27678.984659999998</v>
      </c>
      <c r="K19" s="29">
        <f t="shared" si="5"/>
        <v>161.10382634245084</v>
      </c>
    </row>
    <row r="20" spans="1:11" ht="24" customHeight="1" thickBot="1" x14ac:dyDescent="0.3">
      <c r="A20" s="2" t="s">
        <v>46</v>
      </c>
      <c r="B20" s="6" t="s">
        <v>47</v>
      </c>
      <c r="C20" s="3">
        <v>458708.91</v>
      </c>
      <c r="D20" s="3">
        <v>458708.91</v>
      </c>
      <c r="E20" s="3">
        <v>28120.010040000001</v>
      </c>
      <c r="F20" s="7">
        <f t="shared" si="1"/>
        <v>-430588.89995999995</v>
      </c>
      <c r="G20" s="22">
        <f t="shared" si="2"/>
        <v>6.1302515444925634</v>
      </c>
      <c r="H20" s="7">
        <f t="shared" si="3"/>
        <v>-430588.89995999995</v>
      </c>
      <c r="I20" s="22">
        <f t="shared" si="4"/>
        <v>6.1302515444925634</v>
      </c>
      <c r="J20" s="21">
        <v>0</v>
      </c>
      <c r="K20" s="29"/>
    </row>
    <row r="21" spans="1:11" ht="24" customHeight="1" thickBot="1" x14ac:dyDescent="0.3">
      <c r="A21" s="2"/>
      <c r="B21" s="23" t="s">
        <v>3</v>
      </c>
      <c r="C21" s="24">
        <f>SUM(C3:C20)</f>
        <v>8405862.540000001</v>
      </c>
      <c r="D21" s="24">
        <f>SUM(D3:D20)</f>
        <v>8090028.2442100001</v>
      </c>
      <c r="E21" s="24">
        <f>SUM(E3:E20)</f>
        <v>546841.62096000009</v>
      </c>
      <c r="F21" s="25">
        <f t="shared" si="1"/>
        <v>-7859020.919040001</v>
      </c>
      <c r="G21" s="26">
        <f t="shared" si="2"/>
        <v>6.5054789839568334</v>
      </c>
      <c r="H21" s="25">
        <f t="shared" si="3"/>
        <v>-7543186.6232500002</v>
      </c>
      <c r="I21" s="31">
        <f t="shared" si="4"/>
        <v>6.7594525563167513</v>
      </c>
      <c r="J21" s="24">
        <f>SUM(J3:J20)</f>
        <v>639047.96048999997</v>
      </c>
      <c r="K21" s="30">
        <f t="shared" si="5"/>
        <v>85.57129586028266</v>
      </c>
    </row>
    <row r="22" spans="1:11" ht="24" customHeight="1" thickBot="1" x14ac:dyDescent="0.3">
      <c r="A22" s="4"/>
      <c r="B22" s="15" t="s">
        <v>4</v>
      </c>
      <c r="C22" s="16">
        <v>25891.68</v>
      </c>
      <c r="D22" s="16">
        <v>83176.530299999999</v>
      </c>
      <c r="E22" s="16">
        <v>2114.6297</v>
      </c>
      <c r="F22" s="17">
        <f t="shared" si="1"/>
        <v>-23777.050299999999</v>
      </c>
      <c r="G22" s="22">
        <f t="shared" si="2"/>
        <v>8.1672170365152041</v>
      </c>
      <c r="H22" s="17">
        <f t="shared" si="3"/>
        <v>-81061.900599999994</v>
      </c>
      <c r="I22" s="22">
        <f t="shared" si="4"/>
        <v>2.5423393983530955</v>
      </c>
      <c r="J22" s="28">
        <v>2324.6680999999999</v>
      </c>
      <c r="K22" s="29">
        <f t="shared" si="5"/>
        <v>90.96480052356722</v>
      </c>
    </row>
    <row r="23" spans="1:11" ht="26.25" customHeight="1" thickBot="1" x14ac:dyDescent="0.3">
      <c r="A23" s="2"/>
      <c r="B23" s="23" t="s">
        <v>5</v>
      </c>
      <c r="C23" s="24">
        <f>SUM(C21:C22)</f>
        <v>8431754.2200000007</v>
      </c>
      <c r="D23" s="24">
        <f>SUM(D21:D22)</f>
        <v>8173204.7745099999</v>
      </c>
      <c r="E23" s="24">
        <f>SUM(E21:E22)</f>
        <v>548956.25066000014</v>
      </c>
      <c r="F23" s="25">
        <f t="shared" si="1"/>
        <v>-7882797.9693400003</v>
      </c>
      <c r="G23" s="26">
        <f t="shared" si="2"/>
        <v>6.5105817406048638</v>
      </c>
      <c r="H23" s="25">
        <f t="shared" si="3"/>
        <v>-7624248.5238499995</v>
      </c>
      <c r="I23" s="26">
        <f t="shared" si="4"/>
        <v>6.7165361177789791</v>
      </c>
      <c r="J23" s="24">
        <f>SUM(J21:J22)</f>
        <v>641372.62858999998</v>
      </c>
      <c r="K23" s="30">
        <f t="shared" si="5"/>
        <v>85.590844727320388</v>
      </c>
    </row>
    <row r="26" spans="1:11" x14ac:dyDescent="0.25">
      <c r="A26" s="10" t="s">
        <v>38</v>
      </c>
      <c r="B26" s="10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2025-12-09T14:30:14Z</cp:lastPrinted>
  <dcterms:created xsi:type="dcterms:W3CDTF">2017-12-11T14:03:53Z</dcterms:created>
  <dcterms:modified xsi:type="dcterms:W3CDTF">2026-03-05T12:52:35Z</dcterms:modified>
</cp:coreProperties>
</file>